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<sst xmlns="http://schemas.openxmlformats.org/spreadsheetml/2006/main" count="67" uniqueCount="67">
  <si>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Kullanılan DID Sayısı</t>
  </si>
  <si>
    <t>Rezerve DID Sayısı</t>
  </si>
  <si>
    <t>ISDN Hat Sayısı</t>
  </si>
  <si>
    <t>Fatura Toplamı</t>
  </si>
  <si>
    <t>Kampüs Abone Sayısı</t>
  </si>
  <si>
    <t>Abone Başı Sabit Ücret</t>
  </si>
  <si>
    <t>BÖLÜM</t>
  </si>
  <si>
    <t>DID SAYISI
(REZERVE DAHİL)</t>
  </si>
  <si>
    <t>AYLIK SABİT
ÜCRET(TL)</t>
  </si>
  <si>
    <t>AYLIK GÖRÜŞME
ÜCRETİ (TL)</t>
  </si>
  <si>
    <t>TOPLAM  ÜCRET (TL)</t>
  </si>
  <si>
    <t>Rektörlük Özel Kalem</t>
  </si>
  <si>
    <t>İç Denetim Birimi</t>
  </si>
  <si>
    <t>Genel Sekreterlik Özel Kalem</t>
  </si>
  <si>
    <t>Kütüphane ve Dokümantasyon Daire Başkanlığı</t>
  </si>
  <si>
    <t>Bilgi İşlem Daire Başkanlığı</t>
  </si>
  <si>
    <t>Öğrenci İşleri Daire Başkanlığı</t>
  </si>
  <si>
    <t>Personel Daire Başkanlığı</t>
  </si>
  <si>
    <t>İdari ve Mali İşler Daire Başkanlığı</t>
  </si>
  <si>
    <t>Hukuk Müşavirliği</t>
  </si>
  <si>
    <t>Sağlık Kültür ve Spor Daire Başkanlığı</t>
  </si>
  <si>
    <t>Yapı İşleri ve Teknik Daire Başkanlığı</t>
  </si>
  <si>
    <t>Strateji Geliştirme Daire Başkanlığı</t>
  </si>
  <si>
    <t>Sivil Savunma</t>
  </si>
  <si>
    <t>Güvenlik Birimi</t>
  </si>
  <si>
    <t>RİT TOPLAM</t>
  </si>
  <si>
    <t>Eğitim Fakültesi</t>
  </si>
  <si>
    <t>Fen Edebiyat Fakültesi</t>
  </si>
  <si>
    <t>İktisadi ve İdari Bilimler Fakültesi</t>
  </si>
  <si>
    <t>Veteriner Fakültesi</t>
  </si>
  <si>
    <t>Ziraat Fakültesi</t>
  </si>
  <si>
    <t>Fen Bilimleri Enstitüsü</t>
  </si>
  <si>
    <t>Eğitim Bilimleri Enstitüsü</t>
  </si>
  <si>
    <t>Sağlık Bilimleri Enstitüsü</t>
  </si>
  <si>
    <t>Sosyal Bilimler Enstitüsü</t>
  </si>
  <si>
    <t>Sağlık Hizmetleri Meslek Yüksek Okulu</t>
  </si>
  <si>
    <t>Bölümler</t>
  </si>
  <si>
    <t>Teknik Bilimler Yüksek Okulu</t>
  </si>
  <si>
    <t>Güzel Sanatlar Fakültesi</t>
  </si>
  <si>
    <t>Devlet Konservatuvarı</t>
  </si>
  <si>
    <t>FAKÜLTELER VE Y.OKULLAR TOPLAM</t>
  </si>
  <si>
    <t>İlahiyat Fakültesi</t>
  </si>
  <si>
    <t>İnegöl İşletme Fakültesi</t>
  </si>
  <si>
    <t>Hukuk Fakültesi (Gemlik)</t>
  </si>
  <si>
    <t>Mudanya Güzel Sanatlar Fakültesi</t>
  </si>
  <si>
    <t>Sosyal Bilimler Meslek Yüksek Okulu</t>
  </si>
  <si>
    <t>Yabancı Diller Yüksek Okulu</t>
  </si>
  <si>
    <t>M.Kemalpaşa Meslek Yüksek Okulu</t>
  </si>
  <si>
    <t>Karacabey Meslek Yüksek Okulu</t>
  </si>
  <si>
    <t>İnegöl Meslek Yüksek Okulu</t>
  </si>
  <si>
    <t>Yenişehir İbrahim Orhan Meslek Yüksek Okulu</t>
  </si>
  <si>
    <t>Orhangazi Meslek Yüksek Okulu</t>
  </si>
  <si>
    <t>İznik Meslek Yüksek Okulu</t>
  </si>
  <si>
    <t>Gemlik Asım Kocabıyık Meslek Yüksek Okulu</t>
  </si>
  <si>
    <t>Orhaneli Meslek Yüksek Okulu</t>
  </si>
  <si>
    <t>Harmancık Meslek Yüksek Okulu</t>
  </si>
  <si>
    <t>Keles Meslek Yüksek Okulu</t>
  </si>
  <si>
    <t>Büyükorhan Meslek Yüksek Okulu</t>
  </si>
  <si>
    <t>KAMPÜS DIŞI FAKÜLTE VE Y.OKULLAR TOPLAM</t>
  </si>
  <si>
    <t>GENEL TOPLAM</t>
  </si>
  <si>
    <t>Mimarlık Fakültesi</t>
  </si>
  <si>
    <t>Mühendislik  Fakültesi</t>
  </si>
  <si>
    <t>Spor Bilimleri Fakültesi</t>
  </si>
  <si>
    <t>Sağlık Bilimleri Fakültesi</t>
  </si>
  <si>
    <t>Mennan Pasinli Atçılık Meslek Yüksek Okulu</t>
  </si>
  <si>
    <t>Diş Hekimliği Fakültesi</t>
  </si>
  <si>
    <t>NİSAN AYI FATURA DOKUMU 2023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</si>
</sst>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0000000000"/>
    <numFmt numFmtId="182" formatCode="#,##0.000"/>
    <numFmt numFmtId="183" formatCode="0.0000000"/>
    <numFmt numFmtId="184" formatCode="#,##0.00\ &quot;YTL&quot;"/>
    <numFmt numFmtId="185" formatCode="#,##0.0000\ &quot;YTL&quot;"/>
    <numFmt numFmtId="186" formatCode="0.000"/>
    <numFmt numFmtId="187" formatCode="#,##0.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184" fontId="3" fillId="34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4" fontId="9" fillId="34" borderId="0" xfId="0" applyNumberFormat="1" applyFont="1" applyFill="1" applyBorder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182" fontId="3" fillId="35" borderId="0" xfId="0" applyNumberFormat="1" applyFont="1" applyFill="1" applyBorder="1" applyAlignment="1">
      <alignment vertical="center"/>
    </xf>
    <xf numFmtId="4" fontId="3" fillId="35" borderId="20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4" fontId="3" fillId="35" borderId="23" xfId="0" applyNumberFormat="1" applyFont="1" applyFill="1" applyBorder="1" applyAlignment="1">
      <alignment vertical="center"/>
    </xf>
    <xf numFmtId="4" fontId="3" fillId="35" borderId="24" xfId="0" applyNumberFormat="1" applyFont="1" applyFill="1" applyBorder="1" applyAlignment="1">
      <alignment vertical="center"/>
    </xf>
    <xf numFmtId="4" fontId="3" fillId="35" borderId="25" xfId="0" applyNumberFormat="1" applyFont="1" applyFill="1" applyBorder="1" applyAlignment="1">
      <alignment vertical="center"/>
    </xf>
    <xf numFmtId="4" fontId="3" fillId="35" borderId="26" xfId="0" applyNumberFormat="1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4" fontId="3" fillId="35" borderId="28" xfId="0" applyNumberFormat="1" applyFont="1" applyFill="1" applyBorder="1" applyAlignment="1">
      <alignment vertical="center"/>
    </xf>
    <xf numFmtId="4" fontId="3" fillId="35" borderId="29" xfId="0" applyNumberFormat="1" applyFont="1" applyFill="1" applyBorder="1" applyAlignment="1">
      <alignment vertical="center"/>
    </xf>
    <xf numFmtId="2" fontId="3" fillId="35" borderId="24" xfId="0" applyNumberFormat="1" applyFont="1" applyFill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4" fontId="3" fillId="35" borderId="31" xfId="0" applyNumberFormat="1" applyFont="1" applyFill="1" applyBorder="1" applyAlignment="1">
      <alignment vertical="center"/>
    </xf>
    <xf numFmtId="4" fontId="3" fillId="35" borderId="32" xfId="0" applyNumberFormat="1" applyFont="1" applyFill="1" applyBorder="1" applyAlignment="1">
      <alignment vertical="center"/>
    </xf>
    <xf numFmtId="0" fontId="3" fillId="35" borderId="25" xfId="0" applyFont="1" applyFill="1" applyBorder="1" applyAlignment="1">
      <alignment vertical="center"/>
    </xf>
    <xf numFmtId="0" fontId="4" fillId="35" borderId="33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4" fontId="9" fillId="35" borderId="17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2" fontId="3" fillId="35" borderId="20" xfId="0" applyNumberFormat="1" applyFont="1" applyFill="1" applyBorder="1" applyAlignment="1">
      <alignment vertical="center"/>
    </xf>
    <xf numFmtId="182" fontId="3" fillId="35" borderId="23" xfId="0" applyNumberFormat="1" applyFont="1" applyFill="1" applyBorder="1" applyAlignment="1">
      <alignment vertical="center"/>
    </xf>
    <xf numFmtId="182" fontId="3" fillId="35" borderId="25" xfId="0" applyNumberFormat="1" applyFont="1" applyFill="1" applyBorder="1" applyAlignment="1">
      <alignment vertical="center"/>
    </xf>
    <xf numFmtId="182" fontId="3" fillId="35" borderId="28" xfId="0" applyNumberFormat="1" applyFont="1" applyFill="1" applyBorder="1" applyAlignment="1">
      <alignment vertical="center"/>
    </xf>
    <xf numFmtId="182" fontId="3" fillId="35" borderId="23" xfId="0" applyNumberFormat="1" applyFont="1" applyFill="1" applyBorder="1" applyAlignment="1">
      <alignment horizontal="right" vertical="center"/>
    </xf>
    <xf numFmtId="182" fontId="3" fillId="35" borderId="31" xfId="0" applyNumberFormat="1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46">
      <selection activeCell="I55" sqref="I55"/>
    </sheetView>
  </sheetViews>
  <sheetFormatPr defaultColWidth="9.140625" defaultRowHeight="15"/>
  <cols>
    <col min="1" max="1" width="50.8515625" style="1" customWidth="1"/>
    <col min="2" max="2" width="14.00390625" style="1" customWidth="1"/>
    <col min="3" max="3" width="10.57421875" style="1" bestFit="1" customWidth="1"/>
    <col min="4" max="4" width="13.7109375" style="1" customWidth="1"/>
    <col min="5" max="5" width="13.421875" style="1" customWidth="1"/>
    <col min="6" max="6" width="17.00390625" style="2" customWidth="1"/>
    <col min="7" max="7" width="13.57421875" style="1" customWidth="1"/>
    <col min="8" max="8" width="19.00390625" style="1" customWidth="1"/>
    <col min="9" max="16384" width="9.140625" style="1" customWidth="1"/>
  </cols>
  <sheetData>
    <row r="1" spans="1:2" ht="16.5" thickBot="1">
      <c r="A1" s="70" t="s">
        <v>66</v>
      </c>
      <c r="B1" s="71"/>
    </row>
    <row r="2" spans="1:2" ht="13.5" customHeight="1">
      <c r="A2" s="3" t="s">
        <v>0</v>
      </c>
      <c r="B2" s="4">
        <v>3500</v>
      </c>
    </row>
    <row r="3" spans="1:2" ht="13.5" customHeight="1">
      <c r="A3" s="5" t="s">
        <v>1</v>
      </c>
      <c r="B3" s="6">
        <v>0</v>
      </c>
    </row>
    <row r="4" spans="1:3" ht="13.5" customHeight="1">
      <c r="A4" s="5" t="s">
        <v>2</v>
      </c>
      <c r="B4" s="6">
        <v>3</v>
      </c>
      <c r="C4" s="7"/>
    </row>
    <row r="5" spans="1:5" ht="13.5" customHeight="1">
      <c r="A5" s="5" t="s">
        <v>3</v>
      </c>
      <c r="B5" s="43">
        <v>17854</v>
      </c>
      <c r="D5" s="8"/>
      <c r="E5" s="9"/>
    </row>
    <row r="6" spans="1:2" ht="13.5" customHeight="1">
      <c r="A6" s="5" t="s">
        <v>4</v>
      </c>
      <c r="B6" s="6">
        <f>B23+B45+B64</f>
        <v>3447</v>
      </c>
    </row>
    <row r="7" spans="1:7" ht="13.5" customHeight="1" thickBot="1">
      <c r="A7" s="10" t="s">
        <v>5</v>
      </c>
      <c r="B7" s="11">
        <f>(B5-D66)/B6</f>
        <v>3.791055410501886</v>
      </c>
      <c r="D7" s="12"/>
      <c r="E7" s="8"/>
      <c r="F7" s="8"/>
      <c r="G7" s="12"/>
    </row>
    <row r="8" spans="1:7" ht="23.25" thickBot="1">
      <c r="A8" s="13" t="s">
        <v>6</v>
      </c>
      <c r="B8" s="14" t="s">
        <v>7</v>
      </c>
      <c r="C8" s="14" t="s">
        <v>8</v>
      </c>
      <c r="D8" s="14" t="s">
        <v>9</v>
      </c>
      <c r="E8" s="15" t="s">
        <v>10</v>
      </c>
      <c r="G8" s="16"/>
    </row>
    <row r="9" spans="1:8" ht="13.5" customHeight="1">
      <c r="A9" s="66" t="s">
        <v>11</v>
      </c>
      <c r="B9" s="67">
        <v>160</v>
      </c>
      <c r="C9" s="48">
        <f>B9*B7</f>
        <v>606.5688656803018</v>
      </c>
      <c r="D9" s="72">
        <v>983.062</v>
      </c>
      <c r="E9" s="49">
        <f>C9+D9</f>
        <v>1589.6308656803017</v>
      </c>
      <c r="G9" s="2"/>
      <c r="H9" s="42"/>
    </row>
    <row r="10" spans="1:8" ht="13.5" customHeight="1">
      <c r="A10" s="66" t="s">
        <v>12</v>
      </c>
      <c r="B10" s="67">
        <v>9</v>
      </c>
      <c r="C10" s="48">
        <f>B10*B7</f>
        <v>34.11949869451697</v>
      </c>
      <c r="D10" s="72">
        <v>5.932</v>
      </c>
      <c r="E10" s="49">
        <f aca="true" t="shared" si="0" ref="E10:E22">C10+D10</f>
        <v>40.05149869451697</v>
      </c>
      <c r="G10" s="2"/>
      <c r="H10" s="42"/>
    </row>
    <row r="11" spans="1:8" ht="13.5" customHeight="1">
      <c r="A11" s="50" t="s">
        <v>13</v>
      </c>
      <c r="B11" s="51">
        <v>105</v>
      </c>
      <c r="C11" s="52">
        <f>B11*B7</f>
        <v>398.060818102698</v>
      </c>
      <c r="D11" s="73">
        <v>161.601</v>
      </c>
      <c r="E11" s="53">
        <f t="shared" si="0"/>
        <v>559.661818102698</v>
      </c>
      <c r="G11" s="2"/>
      <c r="H11" s="42"/>
    </row>
    <row r="12" spans="1:8" ht="13.5" customHeight="1">
      <c r="A12" s="50" t="s">
        <v>14</v>
      </c>
      <c r="B12" s="51">
        <v>62</v>
      </c>
      <c r="C12" s="52">
        <f>B12*B7</f>
        <v>235.04543545111693</v>
      </c>
      <c r="D12" s="73">
        <v>150.442</v>
      </c>
      <c r="E12" s="53">
        <f t="shared" si="0"/>
        <v>385.48743545111694</v>
      </c>
      <c r="G12" s="2"/>
      <c r="H12" s="42"/>
    </row>
    <row r="13" spans="1:8" ht="13.5" customHeight="1">
      <c r="A13" s="50" t="s">
        <v>15</v>
      </c>
      <c r="B13" s="51">
        <v>61</v>
      </c>
      <c r="C13" s="52">
        <f>B13*B7</f>
        <v>231.25438004061505</v>
      </c>
      <c r="D13" s="72">
        <v>129.255</v>
      </c>
      <c r="E13" s="53">
        <f t="shared" si="0"/>
        <v>360.50938004061504</v>
      </c>
      <c r="G13" s="2"/>
      <c r="H13" s="42"/>
    </row>
    <row r="14" spans="1:8" ht="13.5" customHeight="1">
      <c r="A14" s="50" t="s">
        <v>16</v>
      </c>
      <c r="B14" s="51">
        <v>42</v>
      </c>
      <c r="C14" s="52">
        <f>B14*B7</f>
        <v>159.2243272410792</v>
      </c>
      <c r="D14" s="73">
        <v>111.627</v>
      </c>
      <c r="E14" s="53">
        <f t="shared" si="0"/>
        <v>270.8513272410792</v>
      </c>
      <c r="G14" s="2"/>
      <c r="H14" s="42"/>
    </row>
    <row r="15" spans="1:8" ht="13.5" customHeight="1">
      <c r="A15" s="50" t="s">
        <v>17</v>
      </c>
      <c r="B15" s="51">
        <v>56</v>
      </c>
      <c r="C15" s="52">
        <f>B15*B7</f>
        <v>212.2991029881056</v>
      </c>
      <c r="D15" s="73">
        <v>286.335</v>
      </c>
      <c r="E15" s="53">
        <f t="shared" si="0"/>
        <v>498.6341029881056</v>
      </c>
      <c r="G15" s="2"/>
      <c r="H15" s="42"/>
    </row>
    <row r="16" spans="1:8" ht="13.5" customHeight="1">
      <c r="A16" s="50" t="s">
        <v>18</v>
      </c>
      <c r="B16" s="51">
        <v>95</v>
      </c>
      <c r="C16" s="52">
        <f>B16*B7</f>
        <v>360.15026399767913</v>
      </c>
      <c r="D16" s="73">
        <v>98.449</v>
      </c>
      <c r="E16" s="53">
        <f t="shared" si="0"/>
        <v>458.59926399767915</v>
      </c>
      <c r="G16" s="2"/>
      <c r="H16" s="42"/>
    </row>
    <row r="17" spans="1:8" ht="13.5" customHeight="1">
      <c r="A17" s="50" t="s">
        <v>19</v>
      </c>
      <c r="B17" s="51">
        <v>14</v>
      </c>
      <c r="C17" s="52">
        <f>B17*B7</f>
        <v>53.0747757470264</v>
      </c>
      <c r="D17" s="73">
        <v>125.912</v>
      </c>
      <c r="E17" s="53">
        <f t="shared" si="0"/>
        <v>178.9867757470264</v>
      </c>
      <c r="G17" s="2"/>
      <c r="H17" s="42"/>
    </row>
    <row r="18" spans="1:12" ht="13.5" customHeight="1">
      <c r="A18" s="50" t="s">
        <v>20</v>
      </c>
      <c r="B18" s="51">
        <v>141</v>
      </c>
      <c r="C18" s="52">
        <f>B18*B7</f>
        <v>534.5388128807659</v>
      </c>
      <c r="D18" s="73">
        <v>232.721</v>
      </c>
      <c r="E18" s="53">
        <f t="shared" si="0"/>
        <v>767.2598128807659</v>
      </c>
      <c r="G18" s="2"/>
      <c r="H18" s="42"/>
      <c r="K18" s="17"/>
      <c r="L18" s="17"/>
    </row>
    <row r="19" spans="1:8" ht="13.5" customHeight="1">
      <c r="A19" s="50" t="s">
        <v>21</v>
      </c>
      <c r="B19" s="51">
        <v>131</v>
      </c>
      <c r="C19" s="52">
        <f>B19*B7</f>
        <v>496.62825877574704</v>
      </c>
      <c r="D19" s="73">
        <v>107.666</v>
      </c>
      <c r="E19" s="53">
        <f t="shared" si="0"/>
        <v>604.294258775747</v>
      </c>
      <c r="G19" s="2"/>
      <c r="H19" s="42"/>
    </row>
    <row r="20" spans="1:8" ht="13.5" customHeight="1">
      <c r="A20" s="50" t="s">
        <v>22</v>
      </c>
      <c r="B20" s="51">
        <v>63</v>
      </c>
      <c r="C20" s="52">
        <f>B20*B7</f>
        <v>238.8364908616188</v>
      </c>
      <c r="D20" s="73">
        <v>96.798</v>
      </c>
      <c r="E20" s="53">
        <f t="shared" si="0"/>
        <v>335.6344908616188</v>
      </c>
      <c r="G20" s="2"/>
      <c r="H20" s="42"/>
    </row>
    <row r="21" spans="1:8" ht="13.5" customHeight="1">
      <c r="A21" s="50" t="s">
        <v>23</v>
      </c>
      <c r="B21" s="65">
        <v>19</v>
      </c>
      <c r="C21" s="54">
        <f>B21*B7</f>
        <v>72.03005279953584</v>
      </c>
      <c r="D21" s="74">
        <v>0</v>
      </c>
      <c r="E21" s="55">
        <f t="shared" si="0"/>
        <v>72.03005279953584</v>
      </c>
      <c r="G21" s="2"/>
      <c r="H21" s="42"/>
    </row>
    <row r="22" spans="1:8" ht="13.5" customHeight="1" thickBot="1">
      <c r="A22" s="50" t="s">
        <v>24</v>
      </c>
      <c r="B22" s="65">
        <v>43</v>
      </c>
      <c r="C22" s="54">
        <f>B22*B7</f>
        <v>163.0153826515811</v>
      </c>
      <c r="D22" s="74">
        <v>3.518</v>
      </c>
      <c r="E22" s="55">
        <f t="shared" si="0"/>
        <v>166.5333826515811</v>
      </c>
      <c r="G22" s="18"/>
      <c r="H22" s="42"/>
    </row>
    <row r="23" spans="1:11" s="23" customFormat="1" ht="13.5" customHeight="1" thickBot="1">
      <c r="A23" s="19" t="s">
        <v>25</v>
      </c>
      <c r="B23" s="44">
        <f>SUM(B9:B22)</f>
        <v>1001</v>
      </c>
      <c r="C23" s="20">
        <f>SUM(C9:C22)</f>
        <v>3794.846465912388</v>
      </c>
      <c r="D23" s="20">
        <f>SUM(D9:D22)</f>
        <v>2493.318</v>
      </c>
      <c r="E23" s="21">
        <f>SUM(E9:E22)</f>
        <v>6288.164465912387</v>
      </c>
      <c r="F23" s="22"/>
      <c r="G23" s="22"/>
      <c r="H23" s="41"/>
      <c r="K23" s="46"/>
    </row>
    <row r="24" spans="1:8" ht="6.75" customHeight="1" thickBot="1">
      <c r="A24" s="24"/>
      <c r="B24" s="45"/>
      <c r="C24" s="26"/>
      <c r="D24" s="26"/>
      <c r="E24" s="26"/>
      <c r="G24" s="2"/>
      <c r="H24" s="17"/>
    </row>
    <row r="25" spans="1:11" ht="13.5" customHeight="1">
      <c r="A25" s="56" t="s">
        <v>26</v>
      </c>
      <c r="B25" s="57">
        <v>280</v>
      </c>
      <c r="C25" s="58">
        <f>B25*B7</f>
        <v>1061.495514940528</v>
      </c>
      <c r="D25" s="75">
        <v>169.633</v>
      </c>
      <c r="E25" s="59">
        <f aca="true" t="shared" si="1" ref="E25:E44">C25+D25</f>
        <v>1231.128514940528</v>
      </c>
      <c r="G25" s="2"/>
      <c r="H25" s="42"/>
      <c r="K25" s="68"/>
    </row>
    <row r="26" spans="1:8" ht="13.5" customHeight="1">
      <c r="A26" s="50" t="s">
        <v>27</v>
      </c>
      <c r="B26" s="51">
        <v>351</v>
      </c>
      <c r="C26" s="52">
        <f>B26*B7</f>
        <v>1330.6604490861619</v>
      </c>
      <c r="D26" s="73">
        <v>225.983</v>
      </c>
      <c r="E26" s="53">
        <f t="shared" si="1"/>
        <v>1556.6434490861618</v>
      </c>
      <c r="G26" s="2"/>
      <c r="H26" s="42"/>
    </row>
    <row r="27" spans="1:8" ht="13.5" customHeight="1">
      <c r="A27" s="50" t="s">
        <v>28</v>
      </c>
      <c r="B27" s="51">
        <v>259</v>
      </c>
      <c r="C27" s="52">
        <f>B27*B7</f>
        <v>981.8833513199885</v>
      </c>
      <c r="D27" s="73">
        <v>39.667</v>
      </c>
      <c r="E27" s="53">
        <f t="shared" si="1"/>
        <v>1021.5503513199885</v>
      </c>
      <c r="G27" s="2"/>
      <c r="H27" s="42"/>
    </row>
    <row r="28" spans="1:8" ht="13.5" customHeight="1">
      <c r="A28" s="50" t="s">
        <v>60</v>
      </c>
      <c r="B28" s="51">
        <v>65</v>
      </c>
      <c r="C28" s="52">
        <f>B28*B7</f>
        <v>246.41860168262258</v>
      </c>
      <c r="D28" s="73">
        <v>93.164</v>
      </c>
      <c r="E28" s="53">
        <f t="shared" si="1"/>
        <v>339.58260168262257</v>
      </c>
      <c r="G28" s="2"/>
      <c r="H28" s="42"/>
    </row>
    <row r="29" spans="1:8" ht="13.5" customHeight="1">
      <c r="A29" s="50" t="s">
        <v>61</v>
      </c>
      <c r="B29" s="51">
        <v>358</v>
      </c>
      <c r="C29" s="52">
        <f>B29*B7</f>
        <v>1357.1978369596752</v>
      </c>
      <c r="D29" s="73">
        <v>75.915</v>
      </c>
      <c r="E29" s="53">
        <f t="shared" si="1"/>
        <v>1433.1128369596752</v>
      </c>
      <c r="G29" s="2"/>
      <c r="H29" s="47"/>
    </row>
    <row r="30" spans="1:8" ht="13.5" customHeight="1">
      <c r="A30" s="50" t="s">
        <v>29</v>
      </c>
      <c r="B30" s="51">
        <v>331</v>
      </c>
      <c r="C30" s="52">
        <f>B30*B7</f>
        <v>1254.8393408761242</v>
      </c>
      <c r="D30" s="73">
        <v>234.932</v>
      </c>
      <c r="E30" s="53">
        <f t="shared" si="1"/>
        <v>1489.7713408761242</v>
      </c>
      <c r="G30" s="2"/>
      <c r="H30" s="42"/>
    </row>
    <row r="31" spans="1:8" ht="13.5" customHeight="1">
      <c r="A31" s="50" t="s">
        <v>30</v>
      </c>
      <c r="B31" s="51">
        <v>251</v>
      </c>
      <c r="C31" s="52">
        <f>B31*B7</f>
        <v>951.5549080359733</v>
      </c>
      <c r="D31" s="73">
        <v>276.278</v>
      </c>
      <c r="E31" s="53">
        <f t="shared" si="1"/>
        <v>1227.8329080359733</v>
      </c>
      <c r="G31" s="2"/>
      <c r="H31" s="42"/>
    </row>
    <row r="32" spans="1:8" ht="13.5" customHeight="1">
      <c r="A32" s="50" t="s">
        <v>62</v>
      </c>
      <c r="B32" s="51">
        <v>51</v>
      </c>
      <c r="C32" s="52">
        <f>B32*B7</f>
        <v>193.3438259355962</v>
      </c>
      <c r="D32" s="73">
        <v>157.098</v>
      </c>
      <c r="E32" s="53">
        <f t="shared" si="1"/>
        <v>350.44182593559617</v>
      </c>
      <c r="G32" s="2"/>
      <c r="H32" s="42"/>
    </row>
    <row r="33" spans="1:8" ht="13.5" customHeight="1">
      <c r="A33" s="50" t="s">
        <v>63</v>
      </c>
      <c r="B33" s="51">
        <v>58</v>
      </c>
      <c r="C33" s="52">
        <f>B33*B7</f>
        <v>219.88121380910937</v>
      </c>
      <c r="D33" s="73">
        <v>181.189</v>
      </c>
      <c r="E33" s="53">
        <f>C33+D33</f>
        <v>401.07021380910936</v>
      </c>
      <c r="G33" s="2"/>
      <c r="H33" s="47"/>
    </row>
    <row r="34" spans="1:8" ht="13.5" customHeight="1">
      <c r="A34" s="50" t="s">
        <v>65</v>
      </c>
      <c r="B34" s="51">
        <v>21</v>
      </c>
      <c r="C34" s="52">
        <f>B34*B7</f>
        <v>79.6121636205396</v>
      </c>
      <c r="D34" s="73">
        <v>0</v>
      </c>
      <c r="E34" s="53">
        <f>C34+D34</f>
        <v>79.6121636205396</v>
      </c>
      <c r="G34" s="2"/>
      <c r="H34" s="47"/>
    </row>
    <row r="35" spans="1:8" ht="13.5" customHeight="1">
      <c r="A35" s="50" t="s">
        <v>31</v>
      </c>
      <c r="B35" s="51">
        <v>29</v>
      </c>
      <c r="C35" s="52">
        <f>B35*B7</f>
        <v>109.94060690455468</v>
      </c>
      <c r="D35" s="73">
        <v>33.548</v>
      </c>
      <c r="E35" s="53">
        <f t="shared" si="1"/>
        <v>143.48860690455467</v>
      </c>
      <c r="G35" s="2"/>
      <c r="H35" s="42"/>
    </row>
    <row r="36" spans="1:8" ht="13.5" customHeight="1">
      <c r="A36" s="50" t="s">
        <v>32</v>
      </c>
      <c r="B36" s="51">
        <v>16</v>
      </c>
      <c r="C36" s="52">
        <f>B36*B7</f>
        <v>60.656886568030174</v>
      </c>
      <c r="D36" s="73">
        <v>6.154</v>
      </c>
      <c r="E36" s="53">
        <f t="shared" si="1"/>
        <v>66.81088656803017</v>
      </c>
      <c r="G36" s="2"/>
      <c r="H36" s="47"/>
    </row>
    <row r="37" spans="1:8" ht="13.5" customHeight="1">
      <c r="A37" s="50" t="s">
        <v>33</v>
      </c>
      <c r="B37" s="51">
        <v>24</v>
      </c>
      <c r="C37" s="52">
        <f>B37*B7</f>
        <v>90.98532985204525</v>
      </c>
      <c r="D37" s="73">
        <v>52.751</v>
      </c>
      <c r="E37" s="53">
        <f t="shared" si="1"/>
        <v>143.73632985204526</v>
      </c>
      <c r="G37" s="2"/>
      <c r="H37" s="42"/>
    </row>
    <row r="38" spans="1:8" ht="13.5" customHeight="1">
      <c r="A38" s="50" t="s">
        <v>34</v>
      </c>
      <c r="B38" s="51">
        <v>27</v>
      </c>
      <c r="C38" s="52">
        <f>B38*B7</f>
        <v>102.35849608355092</v>
      </c>
      <c r="D38" s="73">
        <v>102.322</v>
      </c>
      <c r="E38" s="53">
        <f t="shared" si="1"/>
        <v>204.6804960835509</v>
      </c>
      <c r="G38" s="2"/>
      <c r="H38" s="42"/>
    </row>
    <row r="39" spans="1:8" ht="13.5" customHeight="1">
      <c r="A39" s="50" t="s">
        <v>35</v>
      </c>
      <c r="B39" s="51">
        <v>26</v>
      </c>
      <c r="C39" s="52">
        <f>B39*B7</f>
        <v>98.56744067304903</v>
      </c>
      <c r="D39" s="73">
        <v>0.012</v>
      </c>
      <c r="E39" s="53">
        <f t="shared" si="1"/>
        <v>98.57944067304904</v>
      </c>
      <c r="G39" s="2"/>
      <c r="H39" s="42"/>
    </row>
    <row r="40" spans="1:8" ht="13.5" customHeight="1">
      <c r="A40" s="50" t="s">
        <v>64</v>
      </c>
      <c r="B40" s="51">
        <v>16</v>
      </c>
      <c r="C40" s="52">
        <f>B40*B7</f>
        <v>60.656886568030174</v>
      </c>
      <c r="D40" s="76">
        <v>42.782</v>
      </c>
      <c r="E40" s="60">
        <f>C40+D40</f>
        <v>103.43888656803017</v>
      </c>
      <c r="G40" s="2"/>
      <c r="H40" s="42"/>
    </row>
    <row r="41" spans="1:8" ht="13.5" customHeight="1">
      <c r="A41" s="50" t="s">
        <v>36</v>
      </c>
      <c r="B41" s="51">
        <v>15</v>
      </c>
      <c r="C41" s="52">
        <f>B41*B7</f>
        <v>56.86583115752829</v>
      </c>
      <c r="D41" s="73">
        <v>0</v>
      </c>
      <c r="E41" s="53">
        <f t="shared" si="1"/>
        <v>56.86583115752829</v>
      </c>
      <c r="G41" s="2"/>
      <c r="H41" s="42"/>
    </row>
    <row r="42" spans="1:8" ht="13.5" customHeight="1">
      <c r="A42" s="50" t="s">
        <v>37</v>
      </c>
      <c r="B42" s="51">
        <v>131</v>
      </c>
      <c r="C42" s="52">
        <f>B42*B7</f>
        <v>496.62825877574704</v>
      </c>
      <c r="D42" s="73">
        <v>22.744</v>
      </c>
      <c r="E42" s="53">
        <f t="shared" si="1"/>
        <v>519.372258775747</v>
      </c>
      <c r="G42" s="2"/>
      <c r="H42" s="42"/>
    </row>
    <row r="43" spans="1:8" ht="13.5" customHeight="1">
      <c r="A43" s="50" t="s">
        <v>38</v>
      </c>
      <c r="B43" s="51">
        <v>19</v>
      </c>
      <c r="C43" s="52">
        <f>B43*B7</f>
        <v>72.03005279953584</v>
      </c>
      <c r="D43" s="73">
        <v>0</v>
      </c>
      <c r="E43" s="53">
        <f t="shared" si="1"/>
        <v>72.03005279953584</v>
      </c>
      <c r="G43" s="2"/>
      <c r="H43" s="42"/>
    </row>
    <row r="44" spans="1:8" ht="13.5" customHeight="1" thickBot="1">
      <c r="A44" s="61" t="s">
        <v>39</v>
      </c>
      <c r="B44" s="62">
        <v>68</v>
      </c>
      <c r="C44" s="63">
        <f>B44*B7</f>
        <v>257.79176791412823</v>
      </c>
      <c r="D44" s="77">
        <v>21.023</v>
      </c>
      <c r="E44" s="64">
        <f t="shared" si="1"/>
        <v>278.81476791412825</v>
      </c>
      <c r="G44" s="2"/>
      <c r="H44" s="47"/>
    </row>
    <row r="45" spans="1:8" s="23" customFormat="1" ht="14.25" customHeight="1" thickBot="1">
      <c r="A45" s="27" t="s">
        <v>40</v>
      </c>
      <c r="B45" s="28">
        <f>SUM(B25:B44)</f>
        <v>2396</v>
      </c>
      <c r="C45" s="29">
        <f>SUM(C25:C44)</f>
        <v>9083.368763562517</v>
      </c>
      <c r="D45" s="69">
        <f>SUM(D25:D44)</f>
        <v>1735.1949999999997</v>
      </c>
      <c r="E45" s="30">
        <f>SUM(E25:E44)</f>
        <v>10818.563763562515</v>
      </c>
      <c r="F45" s="22"/>
      <c r="G45" s="31"/>
      <c r="H45" s="41"/>
    </row>
    <row r="46" spans="1:7" s="23" customFormat="1" ht="7.5" customHeight="1" thickBot="1">
      <c r="A46" s="32"/>
      <c r="B46" s="33"/>
      <c r="C46" s="34"/>
      <c r="D46" s="34"/>
      <c r="E46" s="34"/>
      <c r="F46" s="22"/>
      <c r="G46" s="31"/>
    </row>
    <row r="47" spans="1:9" s="23" customFormat="1" ht="13.5" customHeight="1">
      <c r="A47" s="56" t="s">
        <v>41</v>
      </c>
      <c r="B47" s="57">
        <v>3</v>
      </c>
      <c r="C47" s="58">
        <f>B47*B7</f>
        <v>11.373166231505657</v>
      </c>
      <c r="D47" s="75">
        <v>194.81</v>
      </c>
      <c r="E47" s="59">
        <f aca="true" t="shared" si="2" ref="E47:E63">C47+D47</f>
        <v>206.18316623150565</v>
      </c>
      <c r="F47" s="22"/>
      <c r="G47" s="31"/>
      <c r="H47" s="42"/>
      <c r="I47" s="46"/>
    </row>
    <row r="48" spans="1:8" s="23" customFormat="1" ht="13.5" customHeight="1">
      <c r="A48" s="50" t="s">
        <v>42</v>
      </c>
      <c r="B48" s="51">
        <v>3</v>
      </c>
      <c r="C48" s="52">
        <f>B48*B7</f>
        <v>11.373166231505657</v>
      </c>
      <c r="D48" s="73">
        <v>35.706</v>
      </c>
      <c r="E48" s="53">
        <f t="shared" si="2"/>
        <v>47.07916623150566</v>
      </c>
      <c r="F48" s="22"/>
      <c r="G48" s="31"/>
      <c r="H48" s="42"/>
    </row>
    <row r="49" spans="1:8" s="23" customFormat="1" ht="13.5" customHeight="1">
      <c r="A49" s="50" t="s">
        <v>43</v>
      </c>
      <c r="B49" s="51">
        <v>3</v>
      </c>
      <c r="C49" s="52">
        <f>B49*B7</f>
        <v>11.373166231505657</v>
      </c>
      <c r="D49" s="73">
        <v>28.35</v>
      </c>
      <c r="E49" s="53">
        <f t="shared" si="2"/>
        <v>39.72316623150566</v>
      </c>
      <c r="F49" s="22"/>
      <c r="G49" s="31"/>
      <c r="H49" s="42"/>
    </row>
    <row r="50" spans="1:8" s="23" customFormat="1" ht="13.5" customHeight="1">
      <c r="A50" s="50" t="s">
        <v>44</v>
      </c>
      <c r="B50" s="51">
        <v>3</v>
      </c>
      <c r="C50" s="52">
        <f>B50*B7</f>
        <v>11.373166231505657</v>
      </c>
      <c r="D50" s="73">
        <v>21.052</v>
      </c>
      <c r="E50" s="53">
        <f t="shared" si="2"/>
        <v>32.425166231505656</v>
      </c>
      <c r="F50" s="22"/>
      <c r="G50" s="31"/>
      <c r="H50" s="42"/>
    </row>
    <row r="51" spans="1:8" s="23" customFormat="1" ht="13.5" customHeight="1">
      <c r="A51" s="50" t="s">
        <v>45</v>
      </c>
      <c r="B51" s="51">
        <v>3</v>
      </c>
      <c r="C51" s="52">
        <f>B51*B7</f>
        <v>11.373166231505657</v>
      </c>
      <c r="D51" s="73">
        <v>13.422</v>
      </c>
      <c r="E51" s="53">
        <f t="shared" si="2"/>
        <v>24.795166231505657</v>
      </c>
      <c r="F51" s="22"/>
      <c r="G51" s="31"/>
      <c r="H51" s="42"/>
    </row>
    <row r="52" spans="1:8" s="23" customFormat="1" ht="13.5" customHeight="1">
      <c r="A52" s="50" t="s">
        <v>46</v>
      </c>
      <c r="B52" s="51">
        <v>3</v>
      </c>
      <c r="C52" s="52">
        <f>B52*B7</f>
        <v>11.373166231505657</v>
      </c>
      <c r="D52" s="73">
        <v>31.471</v>
      </c>
      <c r="E52" s="53">
        <f t="shared" si="2"/>
        <v>42.84416623150565</v>
      </c>
      <c r="F52" s="22"/>
      <c r="G52" s="31"/>
      <c r="H52" s="47"/>
    </row>
    <row r="53" spans="1:8" s="23" customFormat="1" ht="13.5" customHeight="1">
      <c r="A53" s="50" t="s">
        <v>47</v>
      </c>
      <c r="B53" s="51">
        <v>3</v>
      </c>
      <c r="C53" s="52">
        <f>B53*B7</f>
        <v>11.373166231505657</v>
      </c>
      <c r="D53" s="73">
        <v>33.227</v>
      </c>
      <c r="E53" s="53">
        <f t="shared" si="2"/>
        <v>44.60016623150565</v>
      </c>
      <c r="F53" s="22"/>
      <c r="G53" s="31"/>
      <c r="H53" s="42"/>
    </row>
    <row r="54" spans="1:8" s="23" customFormat="1" ht="13.5" customHeight="1">
      <c r="A54" s="50" t="s">
        <v>48</v>
      </c>
      <c r="B54" s="51">
        <v>3</v>
      </c>
      <c r="C54" s="52">
        <f>B54*B7</f>
        <v>11.373166231505657</v>
      </c>
      <c r="D54" s="73">
        <v>4.223</v>
      </c>
      <c r="E54" s="53">
        <f t="shared" si="2"/>
        <v>15.596166231505656</v>
      </c>
      <c r="F54" s="22"/>
      <c r="G54" s="31"/>
      <c r="H54" s="42"/>
    </row>
    <row r="55" spans="1:8" s="23" customFormat="1" ht="13.5" customHeight="1">
      <c r="A55" s="50" t="s">
        <v>49</v>
      </c>
      <c r="B55" s="51">
        <v>3</v>
      </c>
      <c r="C55" s="52">
        <f>B55*B7</f>
        <v>11.373166231505657</v>
      </c>
      <c r="D55" s="73">
        <v>16.992</v>
      </c>
      <c r="E55" s="53">
        <f t="shared" si="2"/>
        <v>28.365166231505658</v>
      </c>
      <c r="F55" s="22"/>
      <c r="G55" s="31"/>
      <c r="H55" s="42"/>
    </row>
    <row r="56" spans="1:8" s="23" customFormat="1" ht="13.5" customHeight="1">
      <c r="A56" s="50" t="s">
        <v>50</v>
      </c>
      <c r="B56" s="51">
        <v>3</v>
      </c>
      <c r="C56" s="52">
        <f>B56*B7</f>
        <v>11.373166231505657</v>
      </c>
      <c r="D56" s="73">
        <v>3.261</v>
      </c>
      <c r="E56" s="53">
        <f t="shared" si="2"/>
        <v>14.634166231505656</v>
      </c>
      <c r="F56" s="22"/>
      <c r="G56" s="31"/>
      <c r="H56" s="42"/>
    </row>
    <row r="57" spans="1:8" s="23" customFormat="1" ht="13.5" customHeight="1">
      <c r="A57" s="50" t="s">
        <v>51</v>
      </c>
      <c r="B57" s="51">
        <v>3</v>
      </c>
      <c r="C57" s="52">
        <f>B57*B7</f>
        <v>11.373166231505657</v>
      </c>
      <c r="D57" s="73">
        <v>43.435</v>
      </c>
      <c r="E57" s="53">
        <f t="shared" si="2"/>
        <v>54.80816623150566</v>
      </c>
      <c r="F57" s="22"/>
      <c r="G57" s="31"/>
      <c r="H57" s="42"/>
    </row>
    <row r="58" spans="1:8" s="23" customFormat="1" ht="13.5" customHeight="1">
      <c r="A58" s="50" t="s">
        <v>52</v>
      </c>
      <c r="B58" s="51">
        <v>3</v>
      </c>
      <c r="C58" s="52">
        <f>B58*B7</f>
        <v>11.373166231505657</v>
      </c>
      <c r="D58" s="73">
        <v>48.428</v>
      </c>
      <c r="E58" s="53">
        <f t="shared" si="2"/>
        <v>59.801166231505654</v>
      </c>
      <c r="F58" s="22"/>
      <c r="G58" s="31"/>
      <c r="H58" s="42"/>
    </row>
    <row r="59" spans="1:8" s="23" customFormat="1" ht="13.5" customHeight="1">
      <c r="A59" s="50" t="s">
        <v>53</v>
      </c>
      <c r="B59" s="51">
        <v>3</v>
      </c>
      <c r="C59" s="52">
        <f>B59*B7</f>
        <v>11.373166231505657</v>
      </c>
      <c r="D59" s="73">
        <v>33.408</v>
      </c>
      <c r="E59" s="53">
        <f t="shared" si="2"/>
        <v>44.78116623150566</v>
      </c>
      <c r="F59" s="22"/>
      <c r="G59" s="31"/>
      <c r="H59" s="42"/>
    </row>
    <row r="60" spans="1:8" s="23" customFormat="1" ht="13.5" customHeight="1">
      <c r="A60" s="50" t="s">
        <v>54</v>
      </c>
      <c r="B60" s="51">
        <v>3</v>
      </c>
      <c r="C60" s="52">
        <f>B60*B7</f>
        <v>11.373166231505657</v>
      </c>
      <c r="D60" s="73">
        <v>6.528</v>
      </c>
      <c r="E60" s="53">
        <f t="shared" si="2"/>
        <v>17.901166231505655</v>
      </c>
      <c r="F60" s="22"/>
      <c r="G60" s="31"/>
      <c r="H60" s="42"/>
    </row>
    <row r="61" spans="1:8" s="23" customFormat="1" ht="13.5" customHeight="1">
      <c r="A61" s="50" t="s">
        <v>55</v>
      </c>
      <c r="B61" s="51">
        <v>3</v>
      </c>
      <c r="C61" s="52">
        <f>B61*B7</f>
        <v>11.373166231505657</v>
      </c>
      <c r="D61" s="73">
        <v>12.985</v>
      </c>
      <c r="E61" s="53">
        <f t="shared" si="2"/>
        <v>24.358166231505656</v>
      </c>
      <c r="F61" s="22"/>
      <c r="G61" s="31"/>
      <c r="H61" s="42"/>
    </row>
    <row r="62" spans="1:8" s="23" customFormat="1" ht="13.5" customHeight="1">
      <c r="A62" s="50" t="s">
        <v>56</v>
      </c>
      <c r="B62" s="51">
        <v>3</v>
      </c>
      <c r="C62" s="52">
        <f>B62*B7</f>
        <v>11.373166231505657</v>
      </c>
      <c r="D62" s="73">
        <v>20.656</v>
      </c>
      <c r="E62" s="53">
        <f t="shared" si="2"/>
        <v>32.029166231505656</v>
      </c>
      <c r="F62" s="22"/>
      <c r="G62" s="31"/>
      <c r="H62" s="42"/>
    </row>
    <row r="63" spans="1:8" s="23" customFormat="1" ht="13.5" customHeight="1" thickBot="1">
      <c r="A63" s="61" t="s">
        <v>57</v>
      </c>
      <c r="B63" s="62">
        <v>2</v>
      </c>
      <c r="C63" s="63">
        <f>B63*B7</f>
        <v>7.582110821003772</v>
      </c>
      <c r="D63" s="77">
        <v>9.765</v>
      </c>
      <c r="E63" s="64">
        <f t="shared" si="2"/>
        <v>17.347110821003774</v>
      </c>
      <c r="F63" s="22"/>
      <c r="G63" s="31"/>
      <c r="H63" s="42"/>
    </row>
    <row r="64" spans="1:8" s="23" customFormat="1" ht="13.5" customHeight="1" thickBot="1">
      <c r="A64" s="27" t="s">
        <v>58</v>
      </c>
      <c r="B64" s="28">
        <f>SUM(B47:B63)</f>
        <v>50</v>
      </c>
      <c r="C64" s="29">
        <f>SUM(C47:C63)</f>
        <v>189.55277052509422</v>
      </c>
      <c r="D64" s="29">
        <f>SUM(D47:D63)</f>
        <v>557.719</v>
      </c>
      <c r="E64" s="30">
        <f>SUM(E47:E63)</f>
        <v>747.2717705250942</v>
      </c>
      <c r="F64" s="22"/>
      <c r="G64" s="31"/>
      <c r="H64" s="41"/>
    </row>
    <row r="65" spans="1:5" ht="6.75" customHeight="1" thickBot="1">
      <c r="A65" s="25"/>
      <c r="B65" s="25"/>
      <c r="C65" s="35"/>
      <c r="D65" s="26"/>
      <c r="E65" s="35"/>
    </row>
    <row r="66" spans="1:8" s="23" customFormat="1" ht="16.5" thickBot="1">
      <c r="A66" s="36" t="s">
        <v>59</v>
      </c>
      <c r="B66" s="37">
        <f>B6</f>
        <v>3447</v>
      </c>
      <c r="C66" s="38">
        <f>C23+C45+C64</f>
        <v>13067.767999999998</v>
      </c>
      <c r="D66" s="38">
        <f>D23+D45+D64</f>
        <v>4786.232</v>
      </c>
      <c r="E66" s="39">
        <f>E23+E45+E64</f>
        <v>17853.999999999996</v>
      </c>
      <c r="F66" s="22"/>
      <c r="G66" s="31"/>
      <c r="H66" s="40"/>
    </row>
    <row r="67" spans="1:12" s="2" customFormat="1" ht="12.75">
      <c r="A67" s="1"/>
      <c r="B67" s="1"/>
      <c r="C67" s="31"/>
      <c r="D67" s="31"/>
      <c r="E67" s="31"/>
      <c r="G67" s="1"/>
      <c r="H67" s="1"/>
      <c r="I67" s="1"/>
      <c r="J67" s="1"/>
      <c r="K67" s="1"/>
      <c r="L67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2023-05-08T05:30:42Z</dcterms:modified>
  <cp:category/>
  <cp:version/>
  <cp:contentType/>
  <cp:contentStatus/>
</cp:coreProperties>
</file>